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dc4763dba9d151f/Documents/Curso de arreglos de Frutas -/"/>
    </mc:Choice>
  </mc:AlternateContent>
  <xr:revisionPtr revIDLastSave="0" documentId="14_{ADD57820-B991-46FF-897F-485BEB780B50}" xr6:coauthVersionLast="47" xr6:coauthVersionMax="47" xr10:uidLastSave="{00000000-0000-0000-0000-000000000000}"/>
  <bookViews>
    <workbookView xWindow="-120" yWindow="-120" windowWidth="20730" windowHeight="11160" firstSheet="1" activeTab="1" xr2:uid="{B880AF2C-7359-4BDB-A305-5AD8175B84DB}"/>
  </bookViews>
  <sheets>
    <sheet name="COSTOS Y GANANCIAS FLORAL" sheetId="4" state="hidden" r:id="rId1"/>
    <sheet name="COSTOS Y GANANCIAS FRUTAL" sheetId="5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7" i="5" l="1"/>
  <c r="D45" i="5"/>
  <c r="D44" i="5"/>
  <c r="D43" i="5"/>
  <c r="D17" i="5"/>
  <c r="D16" i="5"/>
  <c r="D49" i="5"/>
  <c r="D48" i="5"/>
  <c r="D46" i="5"/>
  <c r="D42" i="5"/>
  <c r="D41" i="5"/>
  <c r="D40" i="5"/>
  <c r="D39" i="5"/>
  <c r="D38" i="5"/>
  <c r="D37" i="5"/>
  <c r="D23" i="5"/>
  <c r="D22" i="5"/>
  <c r="D21" i="5"/>
  <c r="D20" i="5"/>
  <c r="D19" i="5"/>
  <c r="D18" i="5"/>
  <c r="D15" i="5"/>
  <c r="D14" i="5"/>
  <c r="D13" i="5"/>
  <c r="D12" i="5"/>
  <c r="D11" i="5"/>
  <c r="D10" i="5"/>
  <c r="D9" i="5"/>
  <c r="D39" i="4"/>
  <c r="D38" i="4"/>
  <c r="D37" i="4"/>
  <c r="D36" i="4"/>
  <c r="D35" i="4"/>
  <c r="D34" i="4"/>
  <c r="D33" i="4"/>
  <c r="D32" i="4"/>
  <c r="D31" i="4"/>
  <c r="D19" i="4"/>
  <c r="D18" i="4"/>
  <c r="D17" i="4"/>
  <c r="D16" i="4"/>
  <c r="D15" i="4"/>
  <c r="D14" i="4"/>
  <c r="D13" i="4"/>
  <c r="D12" i="4"/>
  <c r="D11" i="4"/>
  <c r="D10" i="4"/>
  <c r="D9" i="4"/>
  <c r="D20" i="4" s="1"/>
  <c r="D50" i="5" l="1"/>
  <c r="D52" i="5" s="1"/>
  <c r="D51" i="5" s="1"/>
  <c r="D24" i="5"/>
  <c r="D40" i="4"/>
  <c r="D42" i="4" s="1"/>
  <c r="D45" i="4" s="1"/>
  <c r="D22" i="4"/>
  <c r="D24" i="4" s="1"/>
  <c r="D25" i="5" l="1"/>
  <c r="D26" i="5" s="1"/>
</calcChain>
</file>

<file path=xl/sharedStrings.xml><?xml version="1.0" encoding="utf-8"?>
<sst xmlns="http://schemas.openxmlformats.org/spreadsheetml/2006/main" count="147" uniqueCount="47">
  <si>
    <t>Importante:</t>
  </si>
  <si>
    <t>Naranja</t>
  </si>
  <si>
    <t>Total</t>
  </si>
  <si>
    <t>1. El delivery es un cobro aparte.</t>
  </si>
  <si>
    <t>3. La hoja esta bloqueda (si deseas cambiar las cantidades la contraseña es 1234).</t>
  </si>
  <si>
    <t>PRODUCTO</t>
  </si>
  <si>
    <t>CANTIDAD</t>
  </si>
  <si>
    <t>COSTO</t>
  </si>
  <si>
    <t>TOTAL</t>
  </si>
  <si>
    <t>OBSERVACIONES</t>
  </si>
  <si>
    <t>Alicuota G.F.</t>
  </si>
  <si>
    <t xml:space="preserve">Depende de la cantidad de arreglos que vendas </t>
  </si>
  <si>
    <t>Paquete de Rosas</t>
  </si>
  <si>
    <t>Depende del proveedor/Temporada</t>
  </si>
  <si>
    <t>Baby Breath</t>
  </si>
  <si>
    <t>Fresas</t>
  </si>
  <si>
    <t>Chocolate</t>
  </si>
  <si>
    <t>Evanses / Cajas</t>
  </si>
  <si>
    <t>Foam Redondo</t>
  </si>
  <si>
    <t>Foan Cuadrado</t>
  </si>
  <si>
    <t>Materiales Varios</t>
  </si>
  <si>
    <t>Globos</t>
  </si>
  <si>
    <t>Mano de obra</t>
  </si>
  <si>
    <t>Ganancia</t>
  </si>
  <si>
    <r>
      <rPr>
        <b/>
        <sz val="11"/>
        <color theme="1"/>
        <rFont val="Calibri"/>
        <family val="2"/>
        <scheme val="minor"/>
      </rPr>
      <t xml:space="preserve">Ganancia Real  $103.5 </t>
    </r>
    <r>
      <rPr>
        <sz val="11"/>
        <color theme="1"/>
        <rFont val="Calibri"/>
        <family val="2"/>
        <scheme val="minor"/>
      </rPr>
      <t>le sumamos mano de obra</t>
    </r>
  </si>
  <si>
    <t>Precio Sugerido a la venta</t>
  </si>
  <si>
    <t>Metodo 1 por porcentaje</t>
  </si>
  <si>
    <t xml:space="preserve">Precio Sugerido a la venta </t>
  </si>
  <si>
    <t>(El total * 3)</t>
  </si>
  <si>
    <t>Metodo 2 MULTIPLICACION *3</t>
  </si>
  <si>
    <t>2. Para saber tu ganancia y precio de la venta ajustado  al pais donde vives, solo debes sustitur los valores en la hoja (Costos y cantidades de material) ( Este formato esta creado con los costos de Miami - Fl $ ).</t>
  </si>
  <si>
    <t>fresas</t>
  </si>
  <si>
    <t>pina</t>
  </si>
  <si>
    <t>Manzana</t>
  </si>
  <si>
    <t>melon</t>
  </si>
  <si>
    <t>lechuga</t>
  </si>
  <si>
    <t>Envase</t>
  </si>
  <si>
    <t>Foam Cudrado</t>
  </si>
  <si>
    <t>metodo 2</t>
  </si>
  <si>
    <t>Uvas</t>
  </si>
  <si>
    <t>Lechuega</t>
  </si>
  <si>
    <t>Materiales varios</t>
  </si>
  <si>
    <t>NOMBRE DEL ARREGLO</t>
  </si>
  <si>
    <t>LOGO DE TU EMPRENDIMIENTO</t>
  </si>
  <si>
    <t xml:space="preserve">  En la guia de trabajo se explica como sacar esta alicuota, aunque se recomienda que cuando estes iniciando, no usar este metodo.</t>
  </si>
  <si>
    <r>
      <rPr>
        <b/>
        <sz val="11"/>
        <color theme="1"/>
        <rFont val="Calibri"/>
        <family val="2"/>
        <scheme val="minor"/>
      </rPr>
      <t xml:space="preserve">Ganancia Real  es la </t>
    </r>
    <r>
      <rPr>
        <sz val="11"/>
        <color theme="1"/>
        <rFont val="Calibri"/>
        <family val="2"/>
        <scheme val="minor"/>
      </rPr>
      <t>suma de mano de obra y ganancia</t>
    </r>
  </si>
  <si>
    <t>Si estas dentro de Usa recomeindo que al princio te coloques de $15-$18 por hora, si estas fuera, puedes sugieron  colocarte un precio mayor del minimo. (50% -60% mas).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</si>
</sst>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4" fontId="3" fillId="0" borderId="0" xfId="0" applyNumberFormat="1" applyFont="1" applyAlignment="1">
      <alignment horizontal="left" vertic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4" xfId="0" applyBorder="1"/>
    <xf numFmtId="0" fontId="0" fillId="0" borderId="1" xfId="0" applyBorder="1"/>
    <xf numFmtId="0" fontId="0" fillId="0" borderId="15" xfId="0" applyBorder="1"/>
    <xf numFmtId="0" fontId="1" fillId="0" borderId="16" xfId="0" applyFont="1" applyBorder="1"/>
    <xf numFmtId="0" fontId="5" fillId="0" borderId="17" xfId="0" applyFont="1" applyBorder="1"/>
    <xf numFmtId="0" fontId="0" fillId="0" borderId="18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6" xfId="0" applyFont="1" applyBorder="1"/>
    <xf numFmtId="9" fontId="6" fillId="0" borderId="0" xfId="0" applyNumberFormat="1" applyFont="1"/>
    <xf numFmtId="0" fontId="6" fillId="0" borderId="2" xfId="0" applyFont="1" applyBorder="1"/>
    <xf numFmtId="0" fontId="0" fillId="0" borderId="7" xfId="0" applyBorder="1"/>
    <xf numFmtId="0" fontId="0" fillId="0" borderId="6" xfId="0" applyBorder="1"/>
    <xf numFmtId="0" fontId="1" fillId="0" borderId="8" xfId="0" applyFont="1" applyBorder="1"/>
    <xf numFmtId="0" fontId="0" fillId="0" borderId="9" xfId="0" applyBorder="1"/>
    <xf numFmtId="0" fontId="7" fillId="0" borderId="2" xfId="0" applyFont="1" applyBorder="1"/>
    <xf numFmtId="0" fontId="0" fillId="0" borderId="10" xfId="0" applyBorder="1"/>
    <xf numFmtId="0" fontId="0" fillId="0" borderId="0" xfId="0" applyAlignment="1">
      <alignment horizontal="center"/>
    </xf>
    <xf numFmtId="0" fontId="1" fillId="0" borderId="0" xfId="0" applyFont="1"/>
    <xf numFmtId="0" fontId="1" fillId="0" borderId="9" xfId="0" applyFont="1" applyBorder="1"/>
    <xf numFmtId="0" fontId="7" fillId="0" borderId="0" xfId="0" applyFont="1"/>
    <xf numFmtId="0" fontId="4" fillId="0" borderId="0" xfId="0" applyFont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5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3EDCB"/>
      <color rgb="FFFF33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447675</xdr:colOff>
      <xdr:row>0</xdr:row>
      <xdr:rowOff>0</xdr:rowOff>
    </xdr:from>
    <xdr:to>
      <xdr:col>3</xdr:col>
      <xdr:colOff>691602</xdr:colOff>
      <xdr:row>3</xdr:row>
      <xdr:rowOff>160083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C6F895E-A02F-4076-9AFD-02CB5C30BB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9875" y="0"/>
          <a:ext cx="1005927" cy="731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764E5-09D8-486D-BBFD-9BB6E977853C}">
  <sheetPr>
    <tabColor rgb="FFFF3399"/>
  </sheetPr>
  <dimension ref="A6:E55"/>
  <sheetViews>
    <sheetView workbookViewId="0">
      <selection activeCell="A11" sqref="A11"/>
    </sheetView>
  </sheetViews>
  <sheetFormatPr baseColWidth="10" defaultRowHeight="15" x14ac:dyDescent="0.25"/>
  <cols>
    <col min="1" max="1" width="24" customWidth="1"/>
    <col min="5" max="5" width="43.5703125" customWidth="1"/>
  </cols>
  <sheetData>
    <row r="6" spans="1:5" ht="18.75" x14ac:dyDescent="0.3">
      <c r="A6" s="36" t="s">
        <v>26</v>
      </c>
      <c r="B6" s="36"/>
      <c r="C6" s="36"/>
      <c r="D6" s="36"/>
      <c r="E6" s="36"/>
    </row>
    <row r="7" spans="1:5" ht="15.75" thickBot="1" x14ac:dyDescent="0.3"/>
    <row r="8" spans="1:5" x14ac:dyDescent="0.25">
      <c r="A8" s="5" t="s">
        <v>5</v>
      </c>
      <c r="B8" s="6" t="s">
        <v>6</v>
      </c>
      <c r="C8" s="6" t="s">
        <v>7</v>
      </c>
      <c r="D8" s="6" t="s">
        <v>8</v>
      </c>
      <c r="E8" s="7" t="s">
        <v>9</v>
      </c>
    </row>
    <row r="9" spans="1:5" x14ac:dyDescent="0.25">
      <c r="A9" s="8" t="s">
        <v>10</v>
      </c>
      <c r="B9" s="9">
        <v>1</v>
      </c>
      <c r="C9" s="9">
        <v>14</v>
      </c>
      <c r="D9" s="9">
        <f t="shared" ref="D9:D19" si="0">+B9*C9</f>
        <v>14</v>
      </c>
      <c r="E9" s="10" t="s">
        <v>11</v>
      </c>
    </row>
    <row r="10" spans="1:5" x14ac:dyDescent="0.25">
      <c r="A10" s="8" t="s">
        <v>12</v>
      </c>
      <c r="B10" s="9">
        <v>2</v>
      </c>
      <c r="C10" s="9">
        <v>15</v>
      </c>
      <c r="D10" s="9">
        <f t="shared" si="0"/>
        <v>30</v>
      </c>
      <c r="E10" s="10" t="s">
        <v>13</v>
      </c>
    </row>
    <row r="11" spans="1:5" x14ac:dyDescent="0.25">
      <c r="A11" s="8" t="s">
        <v>14</v>
      </c>
      <c r="B11" s="9">
        <v>1</v>
      </c>
      <c r="C11" s="9">
        <v>2</v>
      </c>
      <c r="D11" s="9">
        <f t="shared" si="0"/>
        <v>2</v>
      </c>
      <c r="E11" s="10" t="s">
        <v>13</v>
      </c>
    </row>
    <row r="12" spans="1:5" x14ac:dyDescent="0.25">
      <c r="A12" s="8" t="s">
        <v>15</v>
      </c>
      <c r="B12" s="9">
        <v>1</v>
      </c>
      <c r="C12" s="9">
        <v>3.5</v>
      </c>
      <c r="D12" s="9">
        <f t="shared" si="0"/>
        <v>3.5</v>
      </c>
      <c r="E12" s="10" t="s">
        <v>13</v>
      </c>
    </row>
    <row r="13" spans="1:5" x14ac:dyDescent="0.25">
      <c r="A13" s="8" t="s">
        <v>16</v>
      </c>
      <c r="B13" s="9">
        <v>1</v>
      </c>
      <c r="C13" s="9">
        <v>3</v>
      </c>
      <c r="D13" s="9">
        <f t="shared" si="0"/>
        <v>3</v>
      </c>
      <c r="E13" s="10" t="s">
        <v>13</v>
      </c>
    </row>
    <row r="14" spans="1:5" x14ac:dyDescent="0.25">
      <c r="A14" s="8" t="s">
        <v>17</v>
      </c>
      <c r="B14" s="9">
        <v>1</v>
      </c>
      <c r="C14" s="9">
        <v>5</v>
      </c>
      <c r="D14" s="9">
        <f t="shared" si="0"/>
        <v>5</v>
      </c>
      <c r="E14" s="10" t="s">
        <v>13</v>
      </c>
    </row>
    <row r="15" spans="1:5" x14ac:dyDescent="0.25">
      <c r="A15" s="8" t="s">
        <v>18</v>
      </c>
      <c r="B15" s="9">
        <v>1</v>
      </c>
      <c r="C15" s="9">
        <v>5</v>
      </c>
      <c r="D15" s="9">
        <f t="shared" si="0"/>
        <v>5</v>
      </c>
      <c r="E15" s="10" t="s">
        <v>13</v>
      </c>
    </row>
    <row r="16" spans="1:5" x14ac:dyDescent="0.25">
      <c r="A16" s="8" t="s">
        <v>19</v>
      </c>
      <c r="B16" s="9">
        <v>0.5</v>
      </c>
      <c r="C16" s="9">
        <v>1</v>
      </c>
      <c r="D16" s="9">
        <f t="shared" si="0"/>
        <v>0.5</v>
      </c>
      <c r="E16" s="10" t="s">
        <v>13</v>
      </c>
    </row>
    <row r="17" spans="1:5" x14ac:dyDescent="0.25">
      <c r="A17" s="8" t="s">
        <v>20</v>
      </c>
      <c r="B17" s="9">
        <v>1</v>
      </c>
      <c r="C17" s="9">
        <v>5</v>
      </c>
      <c r="D17" s="9">
        <f t="shared" si="0"/>
        <v>5</v>
      </c>
      <c r="E17" s="10" t="s">
        <v>13</v>
      </c>
    </row>
    <row r="18" spans="1:5" x14ac:dyDescent="0.25">
      <c r="A18" s="8" t="s">
        <v>21</v>
      </c>
      <c r="B18" s="9">
        <v>2</v>
      </c>
      <c r="C18" s="9">
        <v>2</v>
      </c>
      <c r="D18" s="9">
        <f t="shared" si="0"/>
        <v>4</v>
      </c>
      <c r="E18" s="10" t="s">
        <v>13</v>
      </c>
    </row>
    <row r="19" spans="1:5" x14ac:dyDescent="0.25">
      <c r="A19" s="8" t="s">
        <v>22</v>
      </c>
      <c r="B19" s="9">
        <v>3</v>
      </c>
      <c r="C19" s="9">
        <v>15</v>
      </c>
      <c r="D19" s="9">
        <f t="shared" si="0"/>
        <v>45</v>
      </c>
      <c r="E19" s="10" t="s">
        <v>13</v>
      </c>
    </row>
    <row r="20" spans="1:5" ht="15.75" thickBot="1" x14ac:dyDescent="0.3">
      <c r="A20" s="11" t="s">
        <v>2</v>
      </c>
      <c r="B20" s="31"/>
      <c r="C20" s="32"/>
      <c r="D20" s="12">
        <f>SUM(D9:D19)</f>
        <v>117</v>
      </c>
      <c r="E20" s="13"/>
    </row>
    <row r="21" spans="1:5" ht="15.75" thickBot="1" x14ac:dyDescent="0.3">
      <c r="A21" s="14"/>
      <c r="B21" s="15"/>
      <c r="C21" s="33"/>
      <c r="D21" s="15"/>
      <c r="E21" s="16"/>
    </row>
    <row r="22" spans="1:5" ht="15.75" thickBot="1" x14ac:dyDescent="0.3">
      <c r="A22" s="17" t="s">
        <v>23</v>
      </c>
      <c r="B22" s="18">
        <v>0.5</v>
      </c>
      <c r="C22" s="34"/>
      <c r="D22" s="19">
        <f>+D20*B22</f>
        <v>58.5</v>
      </c>
      <c r="E22" s="20" t="s">
        <v>24</v>
      </c>
    </row>
    <row r="23" spans="1:5" ht="15.75" thickBot="1" x14ac:dyDescent="0.3">
      <c r="A23" s="21"/>
      <c r="C23" s="34"/>
      <c r="E23" s="20"/>
    </row>
    <row r="24" spans="1:5" ht="15.75" thickBot="1" x14ac:dyDescent="0.3">
      <c r="A24" s="22" t="s">
        <v>25</v>
      </c>
      <c r="B24" s="23"/>
      <c r="C24" s="35"/>
      <c r="D24" s="24">
        <f>+D20+D22</f>
        <v>175.5</v>
      </c>
      <c r="E24" s="25"/>
    </row>
    <row r="28" spans="1:5" ht="18.75" x14ac:dyDescent="0.3">
      <c r="A28" s="36" t="s">
        <v>29</v>
      </c>
      <c r="B28" s="36"/>
      <c r="C28" s="36"/>
      <c r="D28" s="36"/>
      <c r="E28" s="36"/>
    </row>
    <row r="29" spans="1:5" ht="15.75" thickBot="1" x14ac:dyDescent="0.3"/>
    <row r="30" spans="1:5" x14ac:dyDescent="0.25">
      <c r="A30" s="5" t="s">
        <v>5</v>
      </c>
      <c r="B30" s="6" t="s">
        <v>6</v>
      </c>
      <c r="C30" s="6" t="s">
        <v>7</v>
      </c>
      <c r="D30" s="6" t="s">
        <v>8</v>
      </c>
      <c r="E30" s="7" t="s">
        <v>9</v>
      </c>
    </row>
    <row r="31" spans="1:5" x14ac:dyDescent="0.25">
      <c r="A31" s="8" t="s">
        <v>12</v>
      </c>
      <c r="B31" s="9">
        <v>2</v>
      </c>
      <c r="C31" s="9">
        <v>15</v>
      </c>
      <c r="D31" s="9">
        <f t="shared" ref="D31:D39" si="1">+B31*C31</f>
        <v>30</v>
      </c>
      <c r="E31" s="10" t="s">
        <v>13</v>
      </c>
    </row>
    <row r="32" spans="1:5" x14ac:dyDescent="0.25">
      <c r="A32" s="8" t="s">
        <v>14</v>
      </c>
      <c r="B32" s="9">
        <v>1</v>
      </c>
      <c r="C32" s="9">
        <v>2</v>
      </c>
      <c r="D32" s="9">
        <f t="shared" si="1"/>
        <v>2</v>
      </c>
      <c r="E32" s="10" t="s">
        <v>13</v>
      </c>
    </row>
    <row r="33" spans="1:5" x14ac:dyDescent="0.25">
      <c r="A33" s="8" t="s">
        <v>15</v>
      </c>
      <c r="B33" s="9">
        <v>1</v>
      </c>
      <c r="C33" s="9">
        <v>3.5</v>
      </c>
      <c r="D33" s="9">
        <f t="shared" si="1"/>
        <v>3.5</v>
      </c>
      <c r="E33" s="10" t="s">
        <v>13</v>
      </c>
    </row>
    <row r="34" spans="1:5" x14ac:dyDescent="0.25">
      <c r="A34" s="8" t="s">
        <v>16</v>
      </c>
      <c r="B34" s="9">
        <v>1</v>
      </c>
      <c r="C34" s="9">
        <v>3</v>
      </c>
      <c r="D34" s="9">
        <f t="shared" si="1"/>
        <v>3</v>
      </c>
      <c r="E34" s="10" t="s">
        <v>13</v>
      </c>
    </row>
    <row r="35" spans="1:5" x14ac:dyDescent="0.25">
      <c r="A35" s="8" t="s">
        <v>17</v>
      </c>
      <c r="B35" s="9">
        <v>1</v>
      </c>
      <c r="C35" s="9">
        <v>5</v>
      </c>
      <c r="D35" s="9">
        <f t="shared" si="1"/>
        <v>5</v>
      </c>
      <c r="E35" s="10" t="s">
        <v>13</v>
      </c>
    </row>
    <row r="36" spans="1:5" x14ac:dyDescent="0.25">
      <c r="A36" s="8" t="s">
        <v>18</v>
      </c>
      <c r="B36" s="9">
        <v>1</v>
      </c>
      <c r="C36" s="9">
        <v>5</v>
      </c>
      <c r="D36" s="9">
        <f t="shared" si="1"/>
        <v>5</v>
      </c>
      <c r="E36" s="10" t="s">
        <v>13</v>
      </c>
    </row>
    <row r="37" spans="1:5" x14ac:dyDescent="0.25">
      <c r="A37" s="8" t="s">
        <v>19</v>
      </c>
      <c r="B37" s="9">
        <v>0.5</v>
      </c>
      <c r="C37" s="9">
        <v>1</v>
      </c>
      <c r="D37" s="9">
        <f t="shared" si="1"/>
        <v>0.5</v>
      </c>
      <c r="E37" s="10" t="s">
        <v>13</v>
      </c>
    </row>
    <row r="38" spans="1:5" x14ac:dyDescent="0.25">
      <c r="A38" s="8" t="s">
        <v>20</v>
      </c>
      <c r="B38" s="9">
        <v>1</v>
      </c>
      <c r="C38" s="9">
        <v>5</v>
      </c>
      <c r="D38" s="9">
        <f t="shared" si="1"/>
        <v>5</v>
      </c>
      <c r="E38" s="10" t="s">
        <v>13</v>
      </c>
    </row>
    <row r="39" spans="1:5" x14ac:dyDescent="0.25">
      <c r="A39" s="8" t="s">
        <v>21</v>
      </c>
      <c r="B39" s="9">
        <v>2</v>
      </c>
      <c r="C39" s="9">
        <v>2</v>
      </c>
      <c r="D39" s="9">
        <f t="shared" si="1"/>
        <v>4</v>
      </c>
      <c r="E39" s="10" t="s">
        <v>13</v>
      </c>
    </row>
    <row r="40" spans="1:5" ht="15.75" thickBot="1" x14ac:dyDescent="0.3">
      <c r="A40" s="11" t="s">
        <v>2</v>
      </c>
      <c r="B40" s="31"/>
      <c r="C40" s="32"/>
      <c r="D40" s="12">
        <f>SUM(D31:D39)</f>
        <v>58</v>
      </c>
      <c r="E40" s="13"/>
    </row>
    <row r="41" spans="1:5" ht="15.75" thickBot="1" x14ac:dyDescent="0.3">
      <c r="A41" s="14"/>
      <c r="B41" s="15"/>
      <c r="C41" s="15"/>
      <c r="D41" s="15"/>
      <c r="E41" s="37"/>
    </row>
    <row r="42" spans="1:5" ht="15.75" thickBot="1" x14ac:dyDescent="0.3">
      <c r="A42" s="17" t="s">
        <v>27</v>
      </c>
      <c r="B42" s="27" t="s">
        <v>28</v>
      </c>
      <c r="D42" s="24">
        <f>+D40*3</f>
        <v>174</v>
      </c>
      <c r="E42" s="38"/>
    </row>
    <row r="43" spans="1:5" ht="15.75" thickBot="1" x14ac:dyDescent="0.3">
      <c r="A43" s="21"/>
      <c r="E43" s="38"/>
    </row>
    <row r="44" spans="1:5" ht="15.75" thickBot="1" x14ac:dyDescent="0.3">
      <c r="A44" s="14"/>
      <c r="B44" s="15"/>
      <c r="C44" s="15"/>
      <c r="D44" s="15"/>
      <c r="E44" s="38"/>
    </row>
    <row r="45" spans="1:5" ht="15.75" thickBot="1" x14ac:dyDescent="0.3">
      <c r="A45" s="22" t="s">
        <v>23</v>
      </c>
      <c r="B45" s="28"/>
      <c r="C45" s="23"/>
      <c r="D45" s="24">
        <f>+D42-D40</f>
        <v>116</v>
      </c>
      <c r="E45" s="39"/>
    </row>
    <row r="51" spans="1:5" x14ac:dyDescent="0.25">
      <c r="A51" s="1" t="s">
        <v>0</v>
      </c>
    </row>
    <row r="53" spans="1:5" ht="18.75" x14ac:dyDescent="0.25">
      <c r="A53" s="2" t="s">
        <v>3</v>
      </c>
      <c r="B53" s="3"/>
      <c r="C53" s="4"/>
      <c r="D53" s="4"/>
      <c r="E53" s="3"/>
    </row>
    <row r="54" spans="1:5" ht="41.25" customHeight="1" x14ac:dyDescent="0.25">
      <c r="A54" s="30" t="s">
        <v>30</v>
      </c>
      <c r="B54" s="30"/>
      <c r="C54" s="30"/>
      <c r="D54" s="30"/>
      <c r="E54" s="30"/>
    </row>
    <row r="55" spans="1:5" ht="18.75" x14ac:dyDescent="0.25">
      <c r="A55" s="2" t="s">
        <v>4</v>
      </c>
      <c r="B55" s="3"/>
      <c r="C55" s="4"/>
      <c r="D55" s="4"/>
      <c r="E55" s="3"/>
    </row>
  </sheetData>
  <mergeCells count="7">
    <mergeCell ref="A54:E54"/>
    <mergeCell ref="B20:C20"/>
    <mergeCell ref="C21:C24"/>
    <mergeCell ref="A6:E6"/>
    <mergeCell ref="B40:C40"/>
    <mergeCell ref="E41:E45"/>
    <mergeCell ref="A28:E28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B7768-2D04-4E2E-8119-1C8A20A10407}">
  <sheetPr>
    <tabColor rgb="FF92D050"/>
  </sheetPr>
  <dimension ref="A2:H59"/>
  <sheetViews>
    <sheetView tabSelected="1" topLeftCell="A37" workbookViewId="0">
      <selection activeCell="A55" sqref="A55"/>
    </sheetView>
  </sheetViews>
  <sheetFormatPr baseColWidth="10" defaultRowHeight="15" x14ac:dyDescent="0.25"/>
  <cols>
    <col min="1" max="1" width="24" bestFit="1" customWidth="1"/>
    <col min="5" max="5" width="54.140625" customWidth="1"/>
  </cols>
  <sheetData>
    <row r="2" spans="1:8" x14ac:dyDescent="0.25">
      <c r="C2" t="s">
        <v>43</v>
      </c>
    </row>
    <row r="5" spans="1:8" x14ac:dyDescent="0.25">
      <c r="A5" s="40" t="s">
        <v>42</v>
      </c>
      <c r="B5" s="40"/>
      <c r="C5" s="40"/>
      <c r="D5" s="40"/>
      <c r="E5" s="40"/>
    </row>
    <row r="6" spans="1:8" x14ac:dyDescent="0.25">
      <c r="A6" s="40" t="s">
        <v>26</v>
      </c>
      <c r="B6" s="40"/>
      <c r="C6" s="40"/>
      <c r="D6" s="40"/>
      <c r="E6" s="40"/>
    </row>
    <row r="7" spans="1:8" ht="15.75" thickBot="1" x14ac:dyDescent="0.3"/>
    <row r="8" spans="1:8" ht="15.75" thickBot="1" x14ac:dyDescent="0.3">
      <c r="A8" s="5" t="s">
        <v>5</v>
      </c>
      <c r="B8" s="6" t="s">
        <v>6</v>
      </c>
      <c r="C8" s="6" t="s">
        <v>7</v>
      </c>
      <c r="D8" s="6" t="s">
        <v>8</v>
      </c>
      <c r="E8" s="7" t="s">
        <v>9</v>
      </c>
    </row>
    <row r="9" spans="1:8" s="44" customFormat="1" ht="66" customHeight="1" thickBot="1" x14ac:dyDescent="0.3">
      <c r="A9" s="45" t="s">
        <v>10</v>
      </c>
      <c r="B9" s="46">
        <v>1</v>
      </c>
      <c r="C9" s="46">
        <v>0</v>
      </c>
      <c r="D9" s="46">
        <f>+B9*C9</f>
        <v>0</v>
      </c>
      <c r="E9" s="47" t="s">
        <v>11</v>
      </c>
      <c r="F9" s="41" t="s">
        <v>44</v>
      </c>
      <c r="G9" s="42"/>
      <c r="H9" s="43"/>
    </row>
    <row r="10" spans="1:8" x14ac:dyDescent="0.25">
      <c r="A10" s="8" t="s">
        <v>16</v>
      </c>
      <c r="B10" s="9">
        <v>1</v>
      </c>
      <c r="C10" s="9">
        <v>0</v>
      </c>
      <c r="D10" s="9">
        <f>+B10*C10</f>
        <v>0</v>
      </c>
      <c r="E10" s="10" t="s">
        <v>13</v>
      </c>
    </row>
    <row r="11" spans="1:8" x14ac:dyDescent="0.25">
      <c r="A11" s="8" t="s">
        <v>31</v>
      </c>
      <c r="B11" s="9">
        <v>1</v>
      </c>
      <c r="C11" s="9">
        <v>0</v>
      </c>
      <c r="D11" s="9">
        <f>+B11*C11</f>
        <v>0</v>
      </c>
      <c r="E11" s="10" t="s">
        <v>13</v>
      </c>
    </row>
    <row r="12" spans="1:8" x14ac:dyDescent="0.25">
      <c r="A12" s="8" t="s">
        <v>32</v>
      </c>
      <c r="B12" s="9">
        <v>1</v>
      </c>
      <c r="C12" s="9">
        <v>0</v>
      </c>
      <c r="D12" s="9">
        <f>+B12*C12</f>
        <v>0</v>
      </c>
      <c r="E12" s="10" t="s">
        <v>13</v>
      </c>
    </row>
    <row r="13" spans="1:8" x14ac:dyDescent="0.25">
      <c r="A13" s="8" t="s">
        <v>1</v>
      </c>
      <c r="B13" s="9">
        <v>1</v>
      </c>
      <c r="C13" s="9">
        <v>0</v>
      </c>
      <c r="D13" s="9">
        <f t="shared" ref="D13:D22" si="0">+B13*C13</f>
        <v>0</v>
      </c>
      <c r="E13" s="10" t="s">
        <v>13</v>
      </c>
    </row>
    <row r="14" spans="1:8" x14ac:dyDescent="0.25">
      <c r="A14" s="8" t="s">
        <v>33</v>
      </c>
      <c r="B14" s="9">
        <v>1</v>
      </c>
      <c r="C14" s="9">
        <v>0</v>
      </c>
      <c r="D14" s="9">
        <f t="shared" si="0"/>
        <v>0</v>
      </c>
      <c r="E14" s="10" t="s">
        <v>13</v>
      </c>
    </row>
    <row r="15" spans="1:8" x14ac:dyDescent="0.25">
      <c r="A15" s="8" t="s">
        <v>34</v>
      </c>
      <c r="B15" s="9">
        <v>1</v>
      </c>
      <c r="C15" s="9">
        <v>0</v>
      </c>
      <c r="D15" s="9">
        <f t="shared" si="0"/>
        <v>0</v>
      </c>
      <c r="E15" s="10" t="s">
        <v>13</v>
      </c>
    </row>
    <row r="16" spans="1:8" x14ac:dyDescent="0.25">
      <c r="A16" s="8" t="s">
        <v>33</v>
      </c>
      <c r="B16" s="9">
        <v>1</v>
      </c>
      <c r="C16" s="9">
        <v>0</v>
      </c>
      <c r="D16" s="9">
        <f t="shared" si="0"/>
        <v>0</v>
      </c>
      <c r="E16" s="10" t="s">
        <v>13</v>
      </c>
    </row>
    <row r="17" spans="1:5" x14ac:dyDescent="0.25">
      <c r="A17" s="8" t="s">
        <v>39</v>
      </c>
      <c r="B17" s="9">
        <v>1</v>
      </c>
      <c r="C17" s="9">
        <v>0</v>
      </c>
      <c r="D17" s="9">
        <f t="shared" si="0"/>
        <v>0</v>
      </c>
      <c r="E17" s="10" t="s">
        <v>13</v>
      </c>
    </row>
    <row r="18" spans="1:5" x14ac:dyDescent="0.25">
      <c r="A18" s="8" t="s">
        <v>35</v>
      </c>
      <c r="B18" s="9">
        <v>2</v>
      </c>
      <c r="C18" s="9">
        <v>0</v>
      </c>
      <c r="D18" s="9">
        <f t="shared" si="0"/>
        <v>0</v>
      </c>
      <c r="E18" s="10" t="s">
        <v>13</v>
      </c>
    </row>
    <row r="19" spans="1:5" x14ac:dyDescent="0.25">
      <c r="A19" s="8" t="s">
        <v>21</v>
      </c>
      <c r="B19" s="9">
        <v>1</v>
      </c>
      <c r="C19" s="9">
        <v>0</v>
      </c>
      <c r="D19" s="9">
        <f t="shared" si="0"/>
        <v>0</v>
      </c>
      <c r="E19" s="10" t="s">
        <v>13</v>
      </c>
    </row>
    <row r="20" spans="1:5" x14ac:dyDescent="0.25">
      <c r="A20" s="8" t="s">
        <v>36</v>
      </c>
      <c r="B20" s="9">
        <v>1</v>
      </c>
      <c r="C20" s="9">
        <v>0</v>
      </c>
      <c r="D20" s="9">
        <f t="shared" si="0"/>
        <v>0</v>
      </c>
      <c r="E20" s="10" t="s">
        <v>13</v>
      </c>
    </row>
    <row r="21" spans="1:5" x14ac:dyDescent="0.25">
      <c r="A21" s="8" t="s">
        <v>37</v>
      </c>
      <c r="B21" s="9">
        <v>1</v>
      </c>
      <c r="C21" s="9">
        <v>0</v>
      </c>
      <c r="D21" s="9">
        <f t="shared" si="0"/>
        <v>0</v>
      </c>
      <c r="E21" s="10" t="s">
        <v>13</v>
      </c>
    </row>
    <row r="22" spans="1:5" x14ac:dyDescent="0.25">
      <c r="A22" s="8" t="s">
        <v>41</v>
      </c>
      <c r="B22" s="9">
        <v>1</v>
      </c>
      <c r="C22" s="9">
        <v>0</v>
      </c>
      <c r="D22" s="9">
        <f t="shared" si="0"/>
        <v>0</v>
      </c>
      <c r="E22" s="10" t="s">
        <v>13</v>
      </c>
    </row>
    <row r="23" spans="1:5" ht="72.75" customHeight="1" x14ac:dyDescent="0.25">
      <c r="A23" s="8" t="s">
        <v>22</v>
      </c>
      <c r="B23" s="9">
        <v>1</v>
      </c>
      <c r="C23" s="9">
        <v>0</v>
      </c>
      <c r="D23" s="9">
        <f>+B23*C23</f>
        <v>0</v>
      </c>
      <c r="E23" s="48" t="s">
        <v>46</v>
      </c>
    </row>
    <row r="24" spans="1:5" ht="15.75" thickBot="1" x14ac:dyDescent="0.3">
      <c r="A24" s="11" t="s">
        <v>2</v>
      </c>
      <c r="B24" s="31"/>
      <c r="C24" s="32"/>
      <c r="D24" s="12">
        <f>SUM(D9:D23)</f>
        <v>0</v>
      </c>
      <c r="E24" s="13"/>
    </row>
    <row r="25" spans="1:5" ht="15.75" thickBot="1" x14ac:dyDescent="0.3">
      <c r="A25" s="17" t="s">
        <v>23</v>
      </c>
      <c r="B25" s="18">
        <v>0.3</v>
      </c>
      <c r="C25" s="34"/>
      <c r="D25" s="19">
        <f>+D24*B25</f>
        <v>0</v>
      </c>
      <c r="E25" s="20" t="s">
        <v>45</v>
      </c>
    </row>
    <row r="26" spans="1:5" ht="15.75" thickBot="1" x14ac:dyDescent="0.3">
      <c r="A26" s="22" t="s">
        <v>25</v>
      </c>
      <c r="B26" s="23"/>
      <c r="C26" s="35"/>
      <c r="D26" s="24">
        <f>+D24+D25</f>
        <v>0</v>
      </c>
      <c r="E26" s="25"/>
    </row>
    <row r="27" spans="1:5" x14ac:dyDescent="0.25">
      <c r="A27" s="27"/>
      <c r="C27" s="26"/>
      <c r="D27" s="29"/>
      <c r="E27" s="26"/>
    </row>
    <row r="31" spans="1:5" ht="18.75" x14ac:dyDescent="0.3">
      <c r="A31" s="36" t="s">
        <v>29</v>
      </c>
      <c r="B31" s="36"/>
      <c r="C31" s="36"/>
      <c r="D31" s="36"/>
      <c r="E31" s="36"/>
    </row>
    <row r="34" spans="1:5" x14ac:dyDescent="0.25">
      <c r="A34" s="21" t="s">
        <v>38</v>
      </c>
    </row>
    <row r="35" spans="1:5" ht="15.75" thickBot="1" x14ac:dyDescent="0.3"/>
    <row r="36" spans="1:5" x14ac:dyDescent="0.25">
      <c r="A36" s="5" t="s">
        <v>5</v>
      </c>
      <c r="B36" s="6" t="s">
        <v>6</v>
      </c>
      <c r="C36" s="6" t="s">
        <v>7</v>
      </c>
      <c r="D36" s="6" t="s">
        <v>8</v>
      </c>
      <c r="E36" s="7" t="s">
        <v>9</v>
      </c>
    </row>
    <row r="37" spans="1:5" x14ac:dyDescent="0.25">
      <c r="A37" s="8" t="s">
        <v>16</v>
      </c>
      <c r="B37" s="9">
        <v>1</v>
      </c>
      <c r="C37" s="9">
        <v>0</v>
      </c>
      <c r="D37" s="9">
        <f>+B37*C37</f>
        <v>0</v>
      </c>
      <c r="E37" s="10" t="s">
        <v>13</v>
      </c>
    </row>
    <row r="38" spans="1:5" x14ac:dyDescent="0.25">
      <c r="A38" s="8" t="s">
        <v>31</v>
      </c>
      <c r="B38" s="9">
        <v>1</v>
      </c>
      <c r="C38" s="9">
        <v>0</v>
      </c>
      <c r="D38" s="9">
        <f>+B38*C38</f>
        <v>0</v>
      </c>
      <c r="E38" s="10" t="s">
        <v>13</v>
      </c>
    </row>
    <row r="39" spans="1:5" x14ac:dyDescent="0.25">
      <c r="A39" s="8" t="s">
        <v>32</v>
      </c>
      <c r="B39" s="9">
        <v>1</v>
      </c>
      <c r="C39" s="9">
        <v>0</v>
      </c>
      <c r="D39" s="9">
        <f>+B39*C39</f>
        <v>0</v>
      </c>
      <c r="E39" s="10" t="s">
        <v>13</v>
      </c>
    </row>
    <row r="40" spans="1:5" x14ac:dyDescent="0.25">
      <c r="A40" s="8" t="s">
        <v>1</v>
      </c>
      <c r="B40" s="9">
        <v>1</v>
      </c>
      <c r="C40" s="9">
        <v>0</v>
      </c>
      <c r="D40" s="9">
        <f t="shared" ref="D40:D49" si="1">+B40*C40</f>
        <v>0</v>
      </c>
      <c r="E40" s="10" t="s">
        <v>13</v>
      </c>
    </row>
    <row r="41" spans="1:5" x14ac:dyDescent="0.25">
      <c r="A41" s="8" t="s">
        <v>33</v>
      </c>
      <c r="B41" s="9">
        <v>1</v>
      </c>
      <c r="C41" s="9">
        <v>0</v>
      </c>
      <c r="D41" s="9">
        <f t="shared" si="1"/>
        <v>0</v>
      </c>
      <c r="E41" s="10" t="s">
        <v>13</v>
      </c>
    </row>
    <row r="42" spans="1:5" x14ac:dyDescent="0.25">
      <c r="A42" s="8" t="s">
        <v>34</v>
      </c>
      <c r="B42" s="9">
        <v>1</v>
      </c>
      <c r="C42" s="9">
        <v>0</v>
      </c>
      <c r="D42" s="9">
        <f t="shared" si="1"/>
        <v>0</v>
      </c>
      <c r="E42" s="10" t="s">
        <v>13</v>
      </c>
    </row>
    <row r="43" spans="1:5" x14ac:dyDescent="0.25">
      <c r="A43" s="8" t="s">
        <v>33</v>
      </c>
      <c r="B43" s="9">
        <v>1</v>
      </c>
      <c r="C43" s="9">
        <v>0</v>
      </c>
      <c r="D43" s="9">
        <f t="shared" si="1"/>
        <v>0</v>
      </c>
      <c r="E43" s="10" t="s">
        <v>13</v>
      </c>
    </row>
    <row r="44" spans="1:5" x14ac:dyDescent="0.25">
      <c r="A44" s="8" t="s">
        <v>39</v>
      </c>
      <c r="B44" s="9">
        <v>1</v>
      </c>
      <c r="C44" s="9">
        <v>0</v>
      </c>
      <c r="D44" s="9">
        <f t="shared" si="1"/>
        <v>0</v>
      </c>
      <c r="E44" s="10" t="s">
        <v>13</v>
      </c>
    </row>
    <row r="45" spans="1:5" x14ac:dyDescent="0.25">
      <c r="A45" s="8" t="s">
        <v>40</v>
      </c>
      <c r="B45" s="9">
        <v>2</v>
      </c>
      <c r="C45" s="9">
        <v>0</v>
      </c>
      <c r="D45" s="9">
        <f t="shared" si="1"/>
        <v>0</v>
      </c>
      <c r="E45" s="10" t="s">
        <v>13</v>
      </c>
    </row>
    <row r="46" spans="1:5" x14ac:dyDescent="0.25">
      <c r="A46" s="8" t="s">
        <v>36</v>
      </c>
      <c r="B46" s="9">
        <v>1</v>
      </c>
      <c r="C46" s="9">
        <v>0</v>
      </c>
      <c r="D46" s="9">
        <f t="shared" si="1"/>
        <v>0</v>
      </c>
      <c r="E46" s="10" t="s">
        <v>13</v>
      </c>
    </row>
    <row r="47" spans="1:5" x14ac:dyDescent="0.25">
      <c r="A47" s="8" t="s">
        <v>21</v>
      </c>
      <c r="B47" s="9">
        <v>1</v>
      </c>
      <c r="C47" s="9">
        <v>0</v>
      </c>
      <c r="D47" s="9">
        <f t="shared" si="1"/>
        <v>0</v>
      </c>
      <c r="E47" s="10" t="s">
        <v>13</v>
      </c>
    </row>
    <row r="48" spans="1:5" x14ac:dyDescent="0.25">
      <c r="A48" s="8" t="s">
        <v>37</v>
      </c>
      <c r="B48" s="9">
        <v>1</v>
      </c>
      <c r="C48" s="9">
        <v>0</v>
      </c>
      <c r="D48" s="9">
        <f t="shared" si="1"/>
        <v>0</v>
      </c>
      <c r="E48" s="10" t="s">
        <v>13</v>
      </c>
    </row>
    <row r="49" spans="1:5" x14ac:dyDescent="0.25">
      <c r="A49" s="8" t="s">
        <v>41</v>
      </c>
      <c r="B49" s="9">
        <v>1</v>
      </c>
      <c r="C49" s="9">
        <v>0</v>
      </c>
      <c r="D49" s="9">
        <f t="shared" si="1"/>
        <v>0</v>
      </c>
      <c r="E49" s="10" t="s">
        <v>13</v>
      </c>
    </row>
    <row r="50" spans="1:5" ht="15.75" thickBot="1" x14ac:dyDescent="0.3">
      <c r="A50" s="11" t="s">
        <v>2</v>
      </c>
      <c r="B50" s="31">
        <v>0</v>
      </c>
      <c r="C50" s="32"/>
      <c r="D50" s="12">
        <f>SUM(D37:D49)</f>
        <v>0</v>
      </c>
      <c r="E50" s="13"/>
    </row>
    <row r="51" spans="1:5" ht="15.75" thickBot="1" x14ac:dyDescent="0.3">
      <c r="A51" s="17" t="s">
        <v>23</v>
      </c>
      <c r="B51" s="18"/>
      <c r="C51" s="34"/>
      <c r="D51" s="19">
        <f>+D52-D50</f>
        <v>0</v>
      </c>
      <c r="E51" s="38"/>
    </row>
    <row r="52" spans="1:5" ht="15.75" thickBot="1" x14ac:dyDescent="0.3">
      <c r="A52" s="22" t="s">
        <v>25</v>
      </c>
      <c r="B52" s="28" t="s">
        <v>28</v>
      </c>
      <c r="C52" s="35"/>
      <c r="D52" s="24">
        <f>+D50*3</f>
        <v>0</v>
      </c>
      <c r="E52" s="39"/>
    </row>
    <row r="55" spans="1:5" x14ac:dyDescent="0.25">
      <c r="A55" s="1" t="s">
        <v>0</v>
      </c>
    </row>
    <row r="57" spans="1:5" ht="18.75" x14ac:dyDescent="0.25">
      <c r="A57" s="2" t="s">
        <v>3</v>
      </c>
      <c r="B57" s="3"/>
      <c r="C57" s="4"/>
      <c r="D57" s="4"/>
      <c r="E57" s="3"/>
    </row>
    <row r="58" spans="1:5" ht="15.75" x14ac:dyDescent="0.25">
      <c r="A58" s="30" t="s">
        <v>30</v>
      </c>
      <c r="B58" s="30"/>
      <c r="C58" s="30"/>
      <c r="D58" s="30"/>
      <c r="E58" s="30"/>
    </row>
    <row r="59" spans="1:5" ht="18.75" x14ac:dyDescent="0.25">
      <c r="A59" s="2"/>
      <c r="B59" s="3"/>
      <c r="C59" s="4"/>
      <c r="D59" s="4"/>
      <c r="E59" s="3"/>
    </row>
  </sheetData>
  <mergeCells count="10">
    <mergeCell ref="F9:H9"/>
    <mergeCell ref="A5:E5"/>
    <mergeCell ref="A58:E58"/>
    <mergeCell ref="B24:C24"/>
    <mergeCell ref="C25:C26"/>
    <mergeCell ref="A6:E6"/>
    <mergeCell ref="A31:E31"/>
    <mergeCell ref="B50:C50"/>
    <mergeCell ref="C51:C52"/>
    <mergeCell ref="E51:E5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COSTOS Y GANANCIAS FLORAL</vt:lpstr>
      <vt:lpstr>COSTOS Y GANANCIAS FRUTAL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fruti</dc:creator>
  <cp:lastModifiedBy>Cleidy Heredia</cp:lastModifiedBy>
  <cp:lastPrinted>2021-03-22T21:46:22Z</cp:lastPrinted>
  <dcterms:created xsi:type="dcterms:W3CDTF">2021-03-22T13:28:30Z</dcterms:created>
  <dcterms:modified xsi:type="dcterms:W3CDTF">2021-12-15T04:01:43Z</dcterms:modified>
</cp:coreProperties>
</file>